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DCH_NAS\Katarína Pažítková\TADCH\2 financie\"/>
    </mc:Choice>
  </mc:AlternateContent>
  <xr:revisionPtr revIDLastSave="0" documentId="13_ncr:1_{150DCDB3-708A-46DB-912F-E3E8B27BEFB0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ON 2024" sheetId="6" r:id="rId1"/>
  </sheets>
  <definedNames>
    <definedName name="_xlnm.Print_Area" localSheetId="0">'EON 2024'!$B$1:$N$24</definedName>
  </definedNames>
  <calcPr calcId="191029" refMode="R1C1"/>
</workbook>
</file>

<file path=xl/calcChain.xml><?xml version="1.0" encoding="utf-8"?>
<calcChain xmlns="http://schemas.openxmlformats.org/spreadsheetml/2006/main">
  <c r="M14" i="6" l="1"/>
  <c r="M22" i="6" s="1"/>
  <c r="M24" i="6" s="1"/>
  <c r="J22" i="6" l="1"/>
  <c r="J24" i="6" s="1"/>
  <c r="D22" i="6" l="1"/>
  <c r="D23" i="6" s="1"/>
  <c r="I22" i="6"/>
  <c r="I24" i="6" s="1"/>
  <c r="K22" i="6"/>
  <c r="K24" i="6" s="1"/>
  <c r="N22" i="6"/>
  <c r="L22" i="6"/>
  <c r="L24" i="6" s="1"/>
  <c r="H22" i="6"/>
  <c r="H24" i="6" s="1"/>
  <c r="G22" i="6"/>
  <c r="F22" i="6"/>
  <c r="F24" i="6" s="1"/>
  <c r="E22" i="6"/>
  <c r="E24" i="6" s="1"/>
  <c r="C22" i="6"/>
  <c r="C23" i="6" s="1"/>
  <c r="G24" i="6" l="1"/>
  <c r="N2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Ekonom</author>
  </authors>
  <commentList>
    <comment ref="M9" authorId="0" shapeId="0" xr:uid="{DB5E0E53-101D-421C-8554-C4137E0FB65D}">
      <text>
        <r>
          <rPr>
            <b/>
            <sz val="9"/>
            <color indexed="81"/>
            <rFont val="Segoe UI"/>
            <charset val="1"/>
          </rPr>
          <t>Ekonom:</t>
        </r>
        <r>
          <rPr>
            <sz val="9"/>
            <color indexed="81"/>
            <rFont val="Segoe UI"/>
            <charset val="1"/>
          </rPr>
          <t xml:space="preserve">
údaj z formulára statistiky</t>
        </r>
      </text>
    </comment>
  </commentList>
</comments>
</file>

<file path=xl/sharedStrings.xml><?xml version="1.0" encoding="utf-8"?>
<sst xmlns="http://schemas.openxmlformats.org/spreadsheetml/2006/main" count="88" uniqueCount="60">
  <si>
    <t>Názov položky/podpoložky</t>
  </si>
  <si>
    <t>a)</t>
  </si>
  <si>
    <t>mzdy, platy a ostatné osobné vyrovnania vo výške, ktorá zodpovedá výške platu a ostatných osobných vyrovnaní podľa osobitného predpisu</t>
  </si>
  <si>
    <t>b)</t>
  </si>
  <si>
    <t>poistné na verejné zdravotné poistenie, poistné na sociálne poistenie a povinné príspevky na starobné dôchodkové sporenie platené zamestnávateľom v rozsahu určenom podľa písmena a)</t>
  </si>
  <si>
    <t>c)</t>
  </si>
  <si>
    <t>tuzemské cestovné náhrady</t>
  </si>
  <si>
    <t>d)</t>
  </si>
  <si>
    <t>výdavky na energie, vodu a komunikácie</t>
  </si>
  <si>
    <t>e)</t>
  </si>
  <si>
    <r>
      <t xml:space="preserve">výdavky na materiál </t>
    </r>
    <r>
      <rPr>
        <b/>
        <sz val="9"/>
        <color indexed="8"/>
        <rFont val="Arial"/>
        <family val="2"/>
        <charset val="238"/>
      </rPr>
      <t>okrem reprezentačného vybavenia nových interiérov</t>
    </r>
  </si>
  <si>
    <t>f)</t>
  </si>
  <si>
    <t>dopravné</t>
  </si>
  <si>
    <t>g)</t>
  </si>
  <si>
    <r>
      <t xml:space="preserve">výdavky na rutinnú údržbu a štandardnú údržbu </t>
    </r>
    <r>
      <rPr>
        <b/>
        <sz val="9"/>
        <color indexed="8"/>
        <rFont val="Arial"/>
        <family val="2"/>
        <charset val="238"/>
      </rPr>
      <t>okrem jednorazovej údržby objektov alebo ich častí a riešenia havarijných stavov</t>
    </r>
  </si>
  <si>
    <t>h)</t>
  </si>
  <si>
    <r>
      <t xml:space="preserve">nájomné za prenájom nehnuteľností alebo inej veci </t>
    </r>
    <r>
      <rPr>
        <b/>
        <sz val="9"/>
        <color indexed="8"/>
        <rFont val="Arial"/>
        <family val="2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</si>
  <si>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</t>
  </si>
  <si>
    <t>výdavky na služby</t>
  </si>
  <si>
    <t>j)</t>
  </si>
  <si>
    <t>výdavky na bežné transfery v rozsahu vreckového, odstupného, odchodného, náhrady príjmu pri dočasnej pracovnej neschopnosti zamestnanca</t>
  </si>
  <si>
    <t>k)</t>
  </si>
  <si>
    <t xml:space="preserve">odpisy hmotného majetku a nehmotného majetku podľa účtovných predpisov </t>
  </si>
  <si>
    <r>
      <t>SPOLU</t>
    </r>
    <r>
      <rPr>
        <sz val="9"/>
        <rFont val="Arial"/>
        <family val="2"/>
        <charset val="238"/>
      </rPr>
      <t xml:space="preserve">  /výška uhradených EON/ (a)+b)+c)+d)+e)+f)+g)+h)+i)+j)+k))</t>
    </r>
  </si>
  <si>
    <t>Dom pokojnej staroby Cífer</t>
  </si>
  <si>
    <t>Názov zariadenia</t>
  </si>
  <si>
    <t>Druh poskytovanej SS</t>
  </si>
  <si>
    <t>Kapacita zariadenia</t>
  </si>
  <si>
    <t>Počet poskytnutých hodín SS</t>
  </si>
  <si>
    <t>-</t>
  </si>
  <si>
    <t>Nízkoprahové denné centrum</t>
  </si>
  <si>
    <t>EON na 1 miesto / 1 mesiac</t>
  </si>
  <si>
    <t>EON na 1 hodinu poskytnutej SS</t>
  </si>
  <si>
    <t>Zariadenie pre seniorov</t>
  </si>
  <si>
    <t>Centrum pomoci človeku Trnava</t>
  </si>
  <si>
    <t>Centrum pomoci človeku Piešťany</t>
  </si>
  <si>
    <t>Opatrovateľská služba, trnavský kraj</t>
  </si>
  <si>
    <t>Opatrovateľská služba, terénna forma</t>
  </si>
  <si>
    <t>Sídlo: Trnavská arcidiecézna charita, Hlavná 43, 917 01 Trnava</t>
  </si>
  <si>
    <t>IČO: 35602619</t>
  </si>
  <si>
    <t>Počet poskytnutých SS v mesiacoch</t>
  </si>
  <si>
    <t>Špecializované sociálne poradenstvo</t>
  </si>
  <si>
    <t>Požičiavanie pomôcok</t>
  </si>
  <si>
    <t>§24b</t>
  </si>
  <si>
    <t>§19</t>
  </si>
  <si>
    <t>§24a</t>
  </si>
  <si>
    <t>§28</t>
  </si>
  <si>
    <t>§47</t>
  </si>
  <si>
    <t>§41</t>
  </si>
  <si>
    <t>§35</t>
  </si>
  <si>
    <t>Požičiavanie pomôcok, terénna forma</t>
  </si>
  <si>
    <t>Centrum pomoci človeku Galanta</t>
  </si>
  <si>
    <t>Centrum pomoci človeku Nové Mesto nad Váhom</t>
  </si>
  <si>
    <t>Terénna sociálna služba krízovej intervencie</t>
  </si>
  <si>
    <t>Nízkoprahová sociálna služba pre deti a rodinu</t>
  </si>
  <si>
    <t>Ekonomicky oprávnené náklady za rok 2024  - EON 2024</t>
  </si>
  <si>
    <t>Integračné centrum, trnavský kraj</t>
  </si>
  <si>
    <t>Centrum pomoci človeku 
Dunajská Streda</t>
  </si>
  <si>
    <t>§24</t>
  </si>
  <si>
    <t>Integračné centrum
ambulantná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</si>
</sst>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ARIAL"/>
      <family val="2"/>
      <charset val="1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1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7">
    <xf numFmtId="0" fontId="0" fillId="0" borderId="0" xfId="0">
      <alignment vertical="top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" xfId="0" applyFill="1" applyBorder="1">
      <alignment vertical="top"/>
    </xf>
    <xf numFmtId="0" fontId="0" fillId="2" borderId="7" xfId="0" applyFill="1" applyBorder="1">
      <alignment vertical="top"/>
    </xf>
    <xf numFmtId="0" fontId="4" fillId="2" borderId="8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3" fillId="0" borderId="8" xfId="0" applyNumberFormat="1" applyFont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 applyProtection="1">
      <alignment horizontal="center" vertical="center" wrapText="1"/>
      <protection locked="0"/>
    </xf>
    <xf numFmtId="4" fontId="8" fillId="0" borderId="8" xfId="0" applyNumberFormat="1" applyFont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 applyProtection="1">
      <alignment horizontal="center" vertical="center" wrapText="1"/>
      <protection locked="0"/>
    </xf>
    <xf numFmtId="4" fontId="12" fillId="0" borderId="11" xfId="0" applyNumberFormat="1" applyFont="1" applyBorder="1" applyAlignment="1" applyProtection="1">
      <alignment horizontal="center" vertical="center" wrapText="1"/>
      <protection locked="0"/>
    </xf>
    <xf numFmtId="4" fontId="13" fillId="0" borderId="2" xfId="0" applyNumberFormat="1" applyFont="1" applyBorder="1" applyAlignment="1">
      <alignment horizontal="center"/>
    </xf>
    <xf numFmtId="4" fontId="12" fillId="0" borderId="8" xfId="0" applyNumberFormat="1" applyFont="1" applyBorder="1" applyAlignment="1" applyProtection="1">
      <alignment horizontal="center" vertical="center" wrapText="1"/>
      <protection locked="0"/>
    </xf>
    <xf numFmtId="4" fontId="12" fillId="0" borderId="12" xfId="0" applyNumberFormat="1" applyFont="1" applyBorder="1" applyAlignment="1" applyProtection="1">
      <alignment horizontal="center" vertical="center" wrapText="1"/>
      <protection locked="0"/>
    </xf>
    <xf numFmtId="4" fontId="14" fillId="2" borderId="2" xfId="0" applyNumberFormat="1" applyFont="1" applyFill="1" applyBorder="1" applyAlignment="1">
      <alignment horizontal="center" vertical="center"/>
    </xf>
    <xf numFmtId="4" fontId="14" fillId="2" borderId="11" xfId="0" applyNumberFormat="1" applyFont="1" applyFill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14" fillId="2" borderId="12" xfId="0" applyNumberFormat="1" applyFont="1" applyFill="1" applyBorder="1" applyAlignment="1">
      <alignment horizontal="center" vertical="center"/>
    </xf>
    <xf numFmtId="0" fontId="0" fillId="0" borderId="13" xfId="0" applyBorder="1">
      <alignment vertical="top"/>
    </xf>
    <xf numFmtId="4" fontId="1" fillId="4" borderId="4" xfId="0" applyNumberFormat="1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center" vertical="center"/>
    </xf>
    <xf numFmtId="4" fontId="14" fillId="2" borderId="9" xfId="0" applyNumberFormat="1" applyFont="1" applyFill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center" vertical="top"/>
    </xf>
    <xf numFmtId="4" fontId="13" fillId="0" borderId="8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workbookViewId="0">
      <pane xSplit="2" ySplit="5" topLeftCell="C18" activePane="bottomRight" state="frozenSplit"/>
      <selection activeCell="B5" sqref="B5"/>
      <selection pane="topRight" activeCell="E1" sqref="E1"/>
      <selection pane="bottomLeft" activeCell="A5" sqref="A5"/>
      <selection pane="bottomRight" activeCell="D29" sqref="D29"/>
    </sheetView>
  </sheetViews>
  <sheetFormatPr defaultRowHeight="12.75" x14ac:dyDescent="0.2"/>
  <cols>
    <col min="1" max="1" width="2.5703125" bestFit="1" customWidth="1"/>
    <col min="2" max="2" width="77.5703125" customWidth="1"/>
    <col min="3" max="3" width="13.28515625" customWidth="1"/>
    <col min="4" max="4" width="15" customWidth="1"/>
    <col min="5" max="5" width="23.28515625" customWidth="1"/>
    <col min="6" max="12" width="15" customWidth="1"/>
    <col min="13" max="13" width="17.5703125" customWidth="1"/>
    <col min="14" max="14" width="15.42578125" customWidth="1"/>
    <col min="15" max="15" width="9.140625" hidden="1" customWidth="1"/>
  </cols>
  <sheetData>
    <row r="1" spans="1:15" ht="27.75" customHeight="1" x14ac:dyDescent="0.2">
      <c r="B1" s="5" t="s">
        <v>55</v>
      </c>
    </row>
    <row r="2" spans="1:15" ht="20.25" customHeight="1" x14ac:dyDescent="0.2">
      <c r="B2" s="4" t="s">
        <v>38</v>
      </c>
    </row>
    <row r="3" spans="1:15" ht="20.25" customHeight="1" thickBot="1" x14ac:dyDescent="0.25">
      <c r="B3" s="4" t="s">
        <v>39</v>
      </c>
    </row>
    <row r="4" spans="1:15" ht="51" customHeight="1" x14ac:dyDescent="0.2">
      <c r="B4" s="16" t="s">
        <v>25</v>
      </c>
      <c r="C4" s="17" t="s">
        <v>24</v>
      </c>
      <c r="D4" s="64" t="s">
        <v>34</v>
      </c>
      <c r="E4" s="65"/>
      <c r="F4" s="66"/>
      <c r="G4" s="64" t="s">
        <v>35</v>
      </c>
      <c r="H4" s="66"/>
      <c r="I4" s="30" t="s">
        <v>51</v>
      </c>
      <c r="J4" s="30" t="s">
        <v>57</v>
      </c>
      <c r="K4" s="30" t="s">
        <v>52</v>
      </c>
      <c r="L4" s="31" t="s">
        <v>36</v>
      </c>
      <c r="M4" s="31" t="s">
        <v>56</v>
      </c>
      <c r="N4" s="18" t="s">
        <v>42</v>
      </c>
      <c r="O4" s="34"/>
    </row>
    <row r="5" spans="1:15" ht="51.75" customHeight="1" x14ac:dyDescent="0.2">
      <c r="B5" s="19" t="s">
        <v>26</v>
      </c>
      <c r="C5" s="13" t="s">
        <v>33</v>
      </c>
      <c r="D5" s="13" t="s">
        <v>30</v>
      </c>
      <c r="E5" s="13" t="s">
        <v>41</v>
      </c>
      <c r="F5" s="13" t="s">
        <v>53</v>
      </c>
      <c r="G5" s="13" t="s">
        <v>54</v>
      </c>
      <c r="H5" s="13" t="s">
        <v>41</v>
      </c>
      <c r="I5" s="13" t="s">
        <v>41</v>
      </c>
      <c r="J5" s="13" t="s">
        <v>41</v>
      </c>
      <c r="K5" s="13" t="s">
        <v>41</v>
      </c>
      <c r="L5" s="32" t="s">
        <v>37</v>
      </c>
      <c r="M5" s="32" t="s">
        <v>59</v>
      </c>
      <c r="N5" s="26" t="s">
        <v>50</v>
      </c>
      <c r="O5" s="53"/>
    </row>
    <row r="6" spans="1:15" ht="22.15" customHeight="1" x14ac:dyDescent="0.2">
      <c r="B6" s="19"/>
      <c r="C6" s="13" t="s">
        <v>49</v>
      </c>
      <c r="D6" s="13" t="s">
        <v>43</v>
      </c>
      <c r="E6" s="13" t="s">
        <v>44</v>
      </c>
      <c r="F6" s="13" t="s">
        <v>45</v>
      </c>
      <c r="G6" s="13" t="s">
        <v>46</v>
      </c>
      <c r="H6" s="13" t="s">
        <v>44</v>
      </c>
      <c r="I6" s="13" t="s">
        <v>44</v>
      </c>
      <c r="J6" s="13" t="s">
        <v>44</v>
      </c>
      <c r="K6" s="13" t="s">
        <v>44</v>
      </c>
      <c r="L6" s="32" t="s">
        <v>48</v>
      </c>
      <c r="M6" s="32" t="s">
        <v>58</v>
      </c>
      <c r="N6" s="26" t="s">
        <v>47</v>
      </c>
      <c r="O6" s="53"/>
    </row>
    <row r="7" spans="1:15" ht="30" customHeight="1" x14ac:dyDescent="0.2">
      <c r="B7" s="20" t="s">
        <v>27</v>
      </c>
      <c r="C7" s="1">
        <v>39</v>
      </c>
      <c r="D7" s="1">
        <v>150</v>
      </c>
      <c r="E7" s="1" t="s">
        <v>29</v>
      </c>
      <c r="F7" s="1" t="s">
        <v>29</v>
      </c>
      <c r="G7" s="1" t="s">
        <v>29</v>
      </c>
      <c r="H7" s="1" t="s">
        <v>29</v>
      </c>
      <c r="I7" s="1"/>
      <c r="J7" s="1"/>
      <c r="K7" s="1"/>
      <c r="L7" s="33" t="s">
        <v>29</v>
      </c>
      <c r="M7" s="33"/>
      <c r="N7" s="21" t="s">
        <v>29</v>
      </c>
      <c r="O7" s="53"/>
    </row>
    <row r="8" spans="1:15" ht="30" customHeight="1" x14ac:dyDescent="0.2">
      <c r="B8" s="20" t="s">
        <v>40</v>
      </c>
      <c r="C8" s="1">
        <v>12</v>
      </c>
      <c r="D8" s="1">
        <v>12</v>
      </c>
      <c r="E8" s="1">
        <v>12</v>
      </c>
      <c r="F8" s="1">
        <v>12</v>
      </c>
      <c r="G8" s="1">
        <v>12</v>
      </c>
      <c r="H8" s="1">
        <v>12</v>
      </c>
      <c r="I8" s="1">
        <v>12</v>
      </c>
      <c r="J8" s="1">
        <v>12</v>
      </c>
      <c r="K8" s="1">
        <v>12</v>
      </c>
      <c r="L8" s="33">
        <v>12</v>
      </c>
      <c r="M8" s="33">
        <v>12</v>
      </c>
      <c r="N8" s="21">
        <v>12</v>
      </c>
      <c r="O8" s="53"/>
    </row>
    <row r="9" spans="1:15" ht="30" customHeight="1" x14ac:dyDescent="0.2">
      <c r="B9" s="20" t="s">
        <v>28</v>
      </c>
      <c r="C9" s="2" t="s">
        <v>29</v>
      </c>
      <c r="D9" s="35" t="s">
        <v>29</v>
      </c>
      <c r="E9" s="38">
        <v>6923.3</v>
      </c>
      <c r="F9" s="38">
        <v>520</v>
      </c>
      <c r="G9" s="39">
        <v>4016</v>
      </c>
      <c r="H9" s="39">
        <v>4052</v>
      </c>
      <c r="I9" s="39">
        <v>4076</v>
      </c>
      <c r="J9" s="39">
        <v>992</v>
      </c>
      <c r="K9" s="39">
        <v>2465.5</v>
      </c>
      <c r="L9" s="40">
        <v>13107</v>
      </c>
      <c r="M9" s="40">
        <v>5115</v>
      </c>
      <c r="N9" s="60" t="s">
        <v>29</v>
      </c>
      <c r="O9" s="53"/>
    </row>
    <row r="10" spans="1:15" ht="15" x14ac:dyDescent="0.2">
      <c r="A10" s="14"/>
      <c r="B10" s="22" t="s">
        <v>0</v>
      </c>
      <c r="C10" s="6"/>
      <c r="D10" s="27"/>
      <c r="E10" s="41"/>
      <c r="F10" s="41"/>
      <c r="G10" s="41"/>
      <c r="H10" s="41"/>
      <c r="I10" s="41"/>
      <c r="J10" s="41"/>
      <c r="K10" s="41"/>
      <c r="L10" s="42"/>
      <c r="M10" s="42"/>
      <c r="N10" s="61"/>
      <c r="O10" s="53"/>
    </row>
    <row r="11" spans="1:15" ht="24" x14ac:dyDescent="0.25">
      <c r="A11" s="14" t="s">
        <v>1</v>
      </c>
      <c r="B11" s="23" t="s">
        <v>2</v>
      </c>
      <c r="C11" s="7">
        <v>340744.66</v>
      </c>
      <c r="D11" s="28">
        <v>80583.47</v>
      </c>
      <c r="E11" s="43">
        <v>59484.22</v>
      </c>
      <c r="F11" s="43">
        <v>5572.05</v>
      </c>
      <c r="G11" s="43">
        <v>60502.9</v>
      </c>
      <c r="H11" s="43">
        <v>27789.24</v>
      </c>
      <c r="I11" s="43">
        <v>32872.46</v>
      </c>
      <c r="J11" s="43">
        <v>8198.67</v>
      </c>
      <c r="K11" s="43">
        <v>18900.09</v>
      </c>
      <c r="L11" s="44">
        <v>98023.6</v>
      </c>
      <c r="M11" s="45">
        <v>137128.41</v>
      </c>
      <c r="N11" s="60">
        <v>9463.52</v>
      </c>
      <c r="O11" s="53"/>
    </row>
    <row r="12" spans="1:15" ht="36" x14ac:dyDescent="0.25">
      <c r="A12" s="14" t="s">
        <v>3</v>
      </c>
      <c r="B12" s="23" t="s">
        <v>4</v>
      </c>
      <c r="C12" s="7">
        <v>119536.29</v>
      </c>
      <c r="D12" s="28">
        <v>28669.9</v>
      </c>
      <c r="E12" s="43">
        <v>20966.68</v>
      </c>
      <c r="F12" s="43">
        <v>1579.01</v>
      </c>
      <c r="G12" s="43">
        <v>20901.45</v>
      </c>
      <c r="H12" s="43">
        <v>9963.4500000000007</v>
      </c>
      <c r="I12" s="43">
        <v>11935.74</v>
      </c>
      <c r="J12" s="43">
        <v>2834.11</v>
      </c>
      <c r="K12" s="43">
        <v>5979.61</v>
      </c>
      <c r="L12" s="44">
        <v>34847.699999999997</v>
      </c>
      <c r="M12" s="45">
        <v>46653.43</v>
      </c>
      <c r="N12" s="60">
        <v>3425.54</v>
      </c>
      <c r="O12" s="53"/>
    </row>
    <row r="13" spans="1:15" ht="24" customHeight="1" x14ac:dyDescent="0.25">
      <c r="A13" s="14" t="s">
        <v>5</v>
      </c>
      <c r="B13" s="23" t="s">
        <v>6</v>
      </c>
      <c r="C13" s="7">
        <v>240.2</v>
      </c>
      <c r="D13" s="28">
        <v>133.1</v>
      </c>
      <c r="E13" s="43">
        <v>0</v>
      </c>
      <c r="F13" s="43">
        <v>0</v>
      </c>
      <c r="G13" s="43">
        <v>17.7</v>
      </c>
      <c r="H13" s="43">
        <v>5.0999999999999996</v>
      </c>
      <c r="I13" s="43">
        <v>59.55</v>
      </c>
      <c r="J13" s="43">
        <v>3</v>
      </c>
      <c r="K13" s="43">
        <v>17.559999999999999</v>
      </c>
      <c r="L13" s="44">
        <v>287.2</v>
      </c>
      <c r="M13" s="45">
        <v>112.65</v>
      </c>
      <c r="N13" s="60">
        <v>5.0999999999999996</v>
      </c>
      <c r="O13" s="53"/>
    </row>
    <row r="14" spans="1:15" ht="24" customHeight="1" x14ac:dyDescent="0.25">
      <c r="A14" s="14" t="s">
        <v>7</v>
      </c>
      <c r="B14" s="23" t="s">
        <v>8</v>
      </c>
      <c r="C14" s="7">
        <v>36371.56</v>
      </c>
      <c r="D14" s="28">
        <v>13472.98</v>
      </c>
      <c r="E14" s="43">
        <v>2466.6799999999998</v>
      </c>
      <c r="F14" s="43">
        <v>202.57</v>
      </c>
      <c r="G14" s="43">
        <v>6904.29</v>
      </c>
      <c r="H14" s="43">
        <v>531.54999999999995</v>
      </c>
      <c r="I14" s="43">
        <v>3012.47</v>
      </c>
      <c r="J14" s="43">
        <v>1178.56</v>
      </c>
      <c r="K14" s="43">
        <v>2363.21</v>
      </c>
      <c r="L14" s="44">
        <v>845.82</v>
      </c>
      <c r="M14" s="45">
        <f>717.25+35.78</f>
        <v>753.03</v>
      </c>
      <c r="N14" s="60">
        <v>376.83</v>
      </c>
      <c r="O14" s="53"/>
    </row>
    <row r="15" spans="1:15" ht="24" customHeight="1" x14ac:dyDescent="0.25">
      <c r="A15" s="14" t="s">
        <v>9</v>
      </c>
      <c r="B15" s="23" t="s">
        <v>10</v>
      </c>
      <c r="C15" s="7">
        <v>107647.4</v>
      </c>
      <c r="D15" s="28">
        <v>15197.86</v>
      </c>
      <c r="E15" s="43">
        <v>1212.2</v>
      </c>
      <c r="F15" s="43">
        <v>92.4</v>
      </c>
      <c r="G15" s="43">
        <v>7644.11</v>
      </c>
      <c r="H15" s="43">
        <v>3096.24</v>
      </c>
      <c r="I15" s="43">
        <v>2188.91</v>
      </c>
      <c r="J15" s="43">
        <v>59.29</v>
      </c>
      <c r="K15" s="43">
        <v>413.84</v>
      </c>
      <c r="L15" s="44">
        <v>601.66</v>
      </c>
      <c r="M15" s="45">
        <v>22915.84</v>
      </c>
      <c r="N15" s="60">
        <v>3.9</v>
      </c>
      <c r="O15" s="53"/>
    </row>
    <row r="16" spans="1:15" ht="24" customHeight="1" x14ac:dyDescent="0.25">
      <c r="A16" s="14" t="s">
        <v>11</v>
      </c>
      <c r="B16" s="23" t="s">
        <v>12</v>
      </c>
      <c r="C16" s="7">
        <v>3431.49</v>
      </c>
      <c r="D16" s="28">
        <v>988.88</v>
      </c>
      <c r="E16" s="43">
        <v>336</v>
      </c>
      <c r="F16" s="43">
        <v>7.95</v>
      </c>
      <c r="G16" s="43">
        <v>1489.35</v>
      </c>
      <c r="H16" s="43">
        <v>1505.57</v>
      </c>
      <c r="I16" s="43">
        <v>847.23</v>
      </c>
      <c r="J16" s="43">
        <v>0</v>
      </c>
      <c r="K16" s="43">
        <v>558.48</v>
      </c>
      <c r="L16" s="44">
        <v>1896.69</v>
      </c>
      <c r="M16" s="45">
        <v>2123.59</v>
      </c>
      <c r="N16" s="60">
        <v>1509.29</v>
      </c>
      <c r="O16" s="53"/>
    </row>
    <row r="17" spans="1:15" ht="24" x14ac:dyDescent="0.25">
      <c r="A17" s="14" t="s">
        <v>13</v>
      </c>
      <c r="B17" s="23" t="s">
        <v>14</v>
      </c>
      <c r="C17" s="7">
        <v>10165.24</v>
      </c>
      <c r="D17" s="28">
        <v>1022.64</v>
      </c>
      <c r="E17" s="43">
        <v>144</v>
      </c>
      <c r="F17" s="43">
        <v>0</v>
      </c>
      <c r="G17" s="43">
        <v>160.86000000000001</v>
      </c>
      <c r="H17" s="43">
        <v>71.7</v>
      </c>
      <c r="I17" s="43">
        <v>1283.1600000000001</v>
      </c>
      <c r="J17" s="43">
        <v>0</v>
      </c>
      <c r="K17" s="43">
        <v>178</v>
      </c>
      <c r="L17" s="44">
        <v>15.75</v>
      </c>
      <c r="M17" s="45">
        <v>248.75</v>
      </c>
      <c r="N17" s="60">
        <v>15.75</v>
      </c>
      <c r="O17" s="53"/>
    </row>
    <row r="18" spans="1:15" ht="48" x14ac:dyDescent="0.25">
      <c r="A18" s="14" t="s">
        <v>15</v>
      </c>
      <c r="B18" s="23" t="s">
        <v>16</v>
      </c>
      <c r="C18" s="7">
        <v>0</v>
      </c>
      <c r="D18" s="28">
        <v>497.49</v>
      </c>
      <c r="E18" s="43">
        <v>0</v>
      </c>
      <c r="F18" s="43">
        <v>0</v>
      </c>
      <c r="G18" s="43">
        <v>154.31</v>
      </c>
      <c r="H18" s="43">
        <v>154.32</v>
      </c>
      <c r="I18" s="43">
        <v>0</v>
      </c>
      <c r="J18" s="43">
        <v>1210</v>
      </c>
      <c r="K18" s="43">
        <v>169.12</v>
      </c>
      <c r="L18" s="44">
        <v>0</v>
      </c>
      <c r="M18" s="45">
        <v>6635</v>
      </c>
      <c r="N18" s="60">
        <v>0</v>
      </c>
      <c r="O18" s="53"/>
    </row>
    <row r="19" spans="1:15" ht="22.5" customHeight="1" x14ac:dyDescent="0.25">
      <c r="A19" s="14" t="s">
        <v>17</v>
      </c>
      <c r="B19" s="23" t="s">
        <v>18</v>
      </c>
      <c r="C19" s="7">
        <v>30604.1</v>
      </c>
      <c r="D19" s="28">
        <v>11355.19</v>
      </c>
      <c r="E19" s="43">
        <v>3777.59</v>
      </c>
      <c r="F19" s="43">
        <v>539.55999999999995</v>
      </c>
      <c r="G19" s="43">
        <v>5640.29</v>
      </c>
      <c r="H19" s="43">
        <v>2175.87</v>
      </c>
      <c r="I19" s="43">
        <v>2507.4499999999998</v>
      </c>
      <c r="J19" s="43">
        <v>359.76</v>
      </c>
      <c r="K19" s="43">
        <v>1090.1099999999999</v>
      </c>
      <c r="L19" s="44">
        <v>4046.28</v>
      </c>
      <c r="M19" s="45">
        <v>39573.86</v>
      </c>
      <c r="N19" s="60">
        <v>99.2</v>
      </c>
      <c r="O19" s="53"/>
    </row>
    <row r="20" spans="1:15" ht="24" x14ac:dyDescent="0.25">
      <c r="A20" s="14" t="s">
        <v>19</v>
      </c>
      <c r="B20" s="23" t="s">
        <v>20</v>
      </c>
      <c r="C20" s="7">
        <v>10831.51</v>
      </c>
      <c r="D20" s="28">
        <v>3366.17</v>
      </c>
      <c r="E20" s="43">
        <v>3326.05</v>
      </c>
      <c r="F20" s="43">
        <v>14.89</v>
      </c>
      <c r="G20" s="43">
        <v>3593.3</v>
      </c>
      <c r="H20" s="43">
        <v>7534.87</v>
      </c>
      <c r="I20" s="43">
        <v>2601.6999999999998</v>
      </c>
      <c r="J20" s="43">
        <v>209.82</v>
      </c>
      <c r="K20" s="43">
        <v>1198.47</v>
      </c>
      <c r="L20" s="44">
        <v>8310.7800000000007</v>
      </c>
      <c r="M20" s="45">
        <v>6463.81</v>
      </c>
      <c r="N20" s="60">
        <v>0</v>
      </c>
      <c r="O20" s="53"/>
    </row>
    <row r="21" spans="1:15" ht="24.75" customHeight="1" thickBot="1" x14ac:dyDescent="0.3">
      <c r="A21" s="15" t="s">
        <v>21</v>
      </c>
      <c r="B21" s="24" t="s">
        <v>22</v>
      </c>
      <c r="C21" s="25">
        <v>44673.69</v>
      </c>
      <c r="D21" s="29">
        <v>91357.29</v>
      </c>
      <c r="E21" s="46">
        <v>0</v>
      </c>
      <c r="F21" s="46">
        <v>0</v>
      </c>
      <c r="G21" s="46">
        <v>933.95</v>
      </c>
      <c r="H21" s="46">
        <v>400</v>
      </c>
      <c r="I21" s="46">
        <v>0</v>
      </c>
      <c r="J21" s="46">
        <v>0</v>
      </c>
      <c r="K21" s="46">
        <v>0</v>
      </c>
      <c r="L21" s="47">
        <v>5500</v>
      </c>
      <c r="M21" s="62">
        <v>6043.97</v>
      </c>
      <c r="N21" s="63">
        <v>0</v>
      </c>
      <c r="O21" s="53"/>
    </row>
    <row r="22" spans="1:15" ht="36" customHeight="1" x14ac:dyDescent="0.2">
      <c r="A22" s="8"/>
      <c r="B22" s="9" t="s">
        <v>23</v>
      </c>
      <c r="C22" s="54">
        <f>C11+C12+C13+C14+C15+C16+C17+C18+C19+C20+C21</f>
        <v>704246.1399999999</v>
      </c>
      <c r="D22" s="54">
        <f>D11+D12+D13+D14+D15+D16+D17+D18+D19+D20+D21</f>
        <v>246644.97000000003</v>
      </c>
      <c r="E22" s="55">
        <f>SUM(E11:E21)</f>
        <v>91713.419999999984</v>
      </c>
      <c r="F22" s="55">
        <f>SUM(F11:F21)</f>
        <v>8008.4299999999994</v>
      </c>
      <c r="G22" s="55">
        <f>G11+G12+G13+G14+G15+G16+G17+G18+G19+G20+G21</f>
        <v>107942.51</v>
      </c>
      <c r="H22" s="56">
        <f>SUM(H11:H21)</f>
        <v>53227.91</v>
      </c>
      <c r="I22" s="56">
        <f t="shared" ref="I22:K22" si="0">SUM(I11:I21)</f>
        <v>57308.670000000006</v>
      </c>
      <c r="J22" s="56">
        <f t="shared" ref="J22" si="1">SUM(J11:J21)</f>
        <v>14053.210000000001</v>
      </c>
      <c r="K22" s="56">
        <f t="shared" si="0"/>
        <v>30868.49</v>
      </c>
      <c r="L22" s="56">
        <f>L11+L12+L13+L14+L15+L16+L17+L18+L19+L20+L21</f>
        <v>154375.48000000001</v>
      </c>
      <c r="M22" s="56">
        <f>M11+M12+M13+M14+M15+M16+M17+M18+M19+M20+M21</f>
        <v>268652.33999999997</v>
      </c>
      <c r="N22" s="57">
        <f>N11+N12+N13+N14+N15+N16+N17+N18+N19+N20+N21</f>
        <v>14899.130000000001</v>
      </c>
      <c r="O22" s="53"/>
    </row>
    <row r="23" spans="1:15" ht="36" customHeight="1" x14ac:dyDescent="0.2">
      <c r="A23" s="10"/>
      <c r="B23" s="3" t="s">
        <v>31</v>
      </c>
      <c r="C23" s="36">
        <f>C22/C7/12</f>
        <v>1504.7994444444441</v>
      </c>
      <c r="D23" s="36">
        <f>D22/D7/12</f>
        <v>137.02498333333335</v>
      </c>
      <c r="E23" s="48" t="s">
        <v>29</v>
      </c>
      <c r="F23" s="48" t="s">
        <v>29</v>
      </c>
      <c r="G23" s="48" t="s">
        <v>29</v>
      </c>
      <c r="H23" s="49" t="s">
        <v>29</v>
      </c>
      <c r="I23" s="49" t="s">
        <v>29</v>
      </c>
      <c r="J23" s="49" t="s">
        <v>29</v>
      </c>
      <c r="K23" s="49" t="s">
        <v>29</v>
      </c>
      <c r="L23" s="49" t="s">
        <v>29</v>
      </c>
      <c r="M23" s="49" t="s">
        <v>29</v>
      </c>
      <c r="N23" s="58">
        <f>N22/N8</f>
        <v>1241.5941666666668</v>
      </c>
      <c r="O23" s="53"/>
    </row>
    <row r="24" spans="1:15" ht="36" customHeight="1" thickBot="1" x14ac:dyDescent="0.25">
      <c r="A24" s="11"/>
      <c r="B24" s="12" t="s">
        <v>32</v>
      </c>
      <c r="C24" s="37" t="s">
        <v>29</v>
      </c>
      <c r="D24" s="37" t="s">
        <v>29</v>
      </c>
      <c r="E24" s="50">
        <f>E22/E9</f>
        <v>13.247067150058495</v>
      </c>
      <c r="F24" s="51">
        <f>F22/F9</f>
        <v>15.400826923076922</v>
      </c>
      <c r="G24" s="50">
        <f>G22/G9</f>
        <v>26.878115039840637</v>
      </c>
      <c r="H24" s="52">
        <f>H22/H9</f>
        <v>13.136206811451135</v>
      </c>
      <c r="I24" s="52">
        <f t="shared" ref="I24:K24" si="2">I22/I9</f>
        <v>14.060026987242395</v>
      </c>
      <c r="J24" s="52">
        <f t="shared" ref="J24" si="3">J22/J9</f>
        <v>14.166542338709679</v>
      </c>
      <c r="K24" s="52">
        <f t="shared" si="2"/>
        <v>12.520174406814034</v>
      </c>
      <c r="L24" s="52">
        <f>L22/L9</f>
        <v>11.778094148165103</v>
      </c>
      <c r="M24" s="52">
        <f>M22/M9</f>
        <v>52.522451612903218</v>
      </c>
      <c r="N24" s="59" t="s">
        <v>29</v>
      </c>
      <c r="O24" s="53"/>
    </row>
  </sheetData>
  <mergeCells count="2">
    <mergeCell ref="D4:F4"/>
    <mergeCell ref="G4:H4"/>
  </mergeCells>
  <pageMargins left="0.7" right="0.7" top="0.75" bottom="0.75" header="0.3" footer="0.3"/>
  <pageSetup paperSize="9" scale="59" orientation="landscape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EON 2024</vt:lpstr>
      <vt:lpstr>'EON 2024'!Oblasť_tlače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Katarína Pažítková</cp:lastModifiedBy>
  <cp:lastPrinted>2024-04-26T17:10:39Z</cp:lastPrinted>
  <dcterms:created xsi:type="dcterms:W3CDTF">2018-03-01T09:50:18Z</dcterms:created>
  <dcterms:modified xsi:type="dcterms:W3CDTF">2025-06-05T13:49:34Z</dcterms:modified>
</cp:coreProperties>
</file>